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<sst xmlns="http://schemas.openxmlformats.org/spreadsheetml/2006/main" count="89" uniqueCount="41">
  <si>
    <t>lp</t>
  </si>
  <si>
    <t>cm</t>
  </si>
  <si>
    <t>grubość płyty</t>
  </si>
  <si>
    <t>skrzynia</t>
  </si>
  <si>
    <t>front</t>
  </si>
  <si>
    <t>bok</t>
  </si>
  <si>
    <t xml:space="preserve">cm </t>
  </si>
  <si>
    <t>długość</t>
  </si>
  <si>
    <t>kolumna szerokość</t>
  </si>
  <si>
    <t>kolumna wysokość calkowita</t>
  </si>
  <si>
    <t>kolumna wysokość pola szyn / dremel</t>
  </si>
  <si>
    <t>kolumna szerokość dremel</t>
  </si>
  <si>
    <t>spód</t>
  </si>
  <si>
    <t>środek</t>
  </si>
  <si>
    <t>tył</t>
  </si>
  <si>
    <t>kulumna</t>
  </si>
  <si>
    <t>blat</t>
  </si>
  <si>
    <t>poziomo</t>
  </si>
  <si>
    <t>dremel</t>
  </si>
  <si>
    <t>głowica</t>
  </si>
  <si>
    <t>wysokość / minimum</t>
  </si>
  <si>
    <t>góra</t>
  </si>
  <si>
    <t>dół</t>
  </si>
  <si>
    <t>grupa</t>
  </si>
  <si>
    <t>element</t>
  </si>
  <si>
    <t>m^2</t>
  </si>
  <si>
    <t>suma m^2</t>
  </si>
  <si>
    <t>x</t>
  </si>
  <si>
    <t>tył w środek</t>
  </si>
  <si>
    <t>pret gwintowany nierdzewny M6</t>
  </si>
  <si>
    <t>szerokość długośc pola</t>
  </si>
  <si>
    <t>bok dystans</t>
  </si>
  <si>
    <t>tył dolny</t>
  </si>
  <si>
    <t>Hobby CNC by SP3SWJ</t>
  </si>
  <si>
    <t>długa nakrętka M6</t>
  </si>
  <si>
    <t>nakretki M5 wampirki - do blatu</t>
  </si>
  <si>
    <t>Wkręty 3x60  - no troszkę ich trzeba  :-)</t>
  </si>
  <si>
    <t>łozyska oporowe</t>
  </si>
  <si>
    <t>zł/m2</t>
  </si>
  <si>
    <t>cena płyty</t>
  </si>
  <si>
    <t>KOSZT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</si>
</sst>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164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" borderId="1" xfId="0" applyFont="1" applyFill="1" applyBorder="1" applyAlignment="1">
      <alignment/>
    </xf>
    <xf numFmtId="2" fontId="1" fillId="3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workbookViewId="0" topLeftCell="A1">
      <pane ySplit="13" topLeftCell="BM2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6.28125" style="1" customWidth="1"/>
    <col min="2" max="2" width="5.7109375" style="0" customWidth="1"/>
    <col min="5" max="5" width="10.28125" style="0" customWidth="1"/>
    <col min="6" max="6" width="12.8515625" style="0" customWidth="1"/>
    <col min="7" max="7" width="12.28125" style="0" customWidth="1"/>
  </cols>
  <sheetData>
    <row r="2" spans="3:5" ht="18.75" thickBot="1">
      <c r="C2" s="4">
        <v>1.8</v>
      </c>
      <c r="D2" s="5" t="s">
        <v>1</v>
      </c>
      <c r="E2" s="5" t="s">
        <v>2</v>
      </c>
    </row>
    <row r="3" spans="7:9" ht="12.75">
      <c r="G3" s="6" t="s">
        <v>26</v>
      </c>
      <c r="H3" s="7">
        <f>SUM(G15:G42)</f>
        <v>1.1547919999999998</v>
      </c>
      <c r="I3" s="8"/>
    </row>
    <row r="4" spans="3:9" ht="12.75">
      <c r="C4" s="2">
        <v>10</v>
      </c>
      <c r="D4" t="s">
        <v>6</v>
      </c>
      <c r="E4" t="s">
        <v>20</v>
      </c>
      <c r="G4" s="9" t="s">
        <v>39</v>
      </c>
      <c r="H4" s="10">
        <v>39</v>
      </c>
      <c r="I4" s="11" t="s">
        <v>38</v>
      </c>
    </row>
    <row r="5" spans="3:9" ht="13.5" thickBot="1">
      <c r="C5" s="2">
        <v>30</v>
      </c>
      <c r="D5" t="s">
        <v>6</v>
      </c>
      <c r="E5" t="s">
        <v>30</v>
      </c>
      <c r="G5" s="12" t="s">
        <v>40</v>
      </c>
      <c r="H5" s="13">
        <f>H4*H3</f>
        <v>45.03688799999999</v>
      </c>
      <c r="I5" s="14" t="s">
        <v>38</v>
      </c>
    </row>
    <row r="6" spans="3:5" ht="12.75">
      <c r="C6" s="2">
        <v>50</v>
      </c>
      <c r="D6" t="s">
        <v>6</v>
      </c>
      <c r="E6" t="s">
        <v>7</v>
      </c>
    </row>
    <row r="7" spans="3:5" ht="12.75">
      <c r="C7" s="2">
        <v>15</v>
      </c>
      <c r="D7" t="s">
        <v>6</v>
      </c>
      <c r="E7" t="s">
        <v>8</v>
      </c>
    </row>
    <row r="8" spans="3:5" ht="12.75">
      <c r="C8" s="2">
        <v>40</v>
      </c>
      <c r="D8" t="s">
        <v>6</v>
      </c>
      <c r="E8" t="s">
        <v>9</v>
      </c>
    </row>
    <row r="9" spans="3:5" ht="12.75">
      <c r="C9" s="2">
        <v>20</v>
      </c>
      <c r="D9" t="s">
        <v>6</v>
      </c>
      <c r="E9" t="s">
        <v>10</v>
      </c>
    </row>
    <row r="10" spans="3:5" ht="12.75">
      <c r="C10" s="2">
        <v>15</v>
      </c>
      <c r="D10" t="s">
        <v>6</v>
      </c>
      <c r="E10" t="s">
        <v>11</v>
      </c>
    </row>
    <row r="12" ht="12.75">
      <c r="C12" t="s">
        <v>33</v>
      </c>
    </row>
    <row r="14" spans="2:7" ht="12.75">
      <c r="B14" s="1" t="s">
        <v>0</v>
      </c>
      <c r="C14" s="1" t="s">
        <v>1</v>
      </c>
      <c r="D14" s="1" t="s">
        <v>1</v>
      </c>
      <c r="E14" s="1" t="s">
        <v>23</v>
      </c>
      <c r="F14" s="1" t="s">
        <v>24</v>
      </c>
      <c r="G14" s="1" t="s">
        <v>25</v>
      </c>
    </row>
    <row r="15" spans="2:7" ht="12.75">
      <c r="B15" s="1">
        <v>1</v>
      </c>
      <c r="C15" s="3">
        <f>$C$5</f>
        <v>30</v>
      </c>
      <c r="D15" s="3">
        <f>$C$4</f>
        <v>10</v>
      </c>
      <c r="E15" t="s">
        <v>3</v>
      </c>
      <c r="F15" t="s">
        <v>4</v>
      </c>
      <c r="G15">
        <f>C15*D15/100/100</f>
        <v>0.03</v>
      </c>
    </row>
    <row r="16" spans="2:7" ht="12.75">
      <c r="B16" s="1">
        <v>2</v>
      </c>
      <c r="C16" s="3">
        <f>$C$5</f>
        <v>30</v>
      </c>
      <c r="D16" s="3">
        <f>$C$4</f>
        <v>10</v>
      </c>
      <c r="E16" t="s">
        <v>3</v>
      </c>
      <c r="F16" t="s">
        <v>14</v>
      </c>
      <c r="G16">
        <f aca="true" t="shared" si="0" ref="G16:G37">C16*D16/100/100</f>
        <v>0.03</v>
      </c>
    </row>
    <row r="17" spans="2:7" ht="12.75">
      <c r="B17" s="1">
        <v>3</v>
      </c>
      <c r="C17" s="3">
        <f>$C$5-2*$C$2</f>
        <v>26.4</v>
      </c>
      <c r="D17" s="3">
        <f>$C$4</f>
        <v>10</v>
      </c>
      <c r="E17" t="s">
        <v>3</v>
      </c>
      <c r="F17" t="s">
        <v>13</v>
      </c>
      <c r="G17">
        <f t="shared" si="0"/>
        <v>0.0264</v>
      </c>
    </row>
    <row r="18" spans="2:7" ht="12.75">
      <c r="B18" s="1">
        <v>4</v>
      </c>
      <c r="C18" s="3">
        <f>$C$6</f>
        <v>50</v>
      </c>
      <c r="D18" s="3">
        <f>$C$4</f>
        <v>10</v>
      </c>
      <c r="E18" t="s">
        <v>3</v>
      </c>
      <c r="F18" t="s">
        <v>5</v>
      </c>
      <c r="G18">
        <f t="shared" si="0"/>
        <v>0.05</v>
      </c>
    </row>
    <row r="19" spans="2:7" ht="12.75">
      <c r="B19" s="1">
        <v>5</v>
      </c>
      <c r="C19" s="3">
        <f>$C$6</f>
        <v>50</v>
      </c>
      <c r="D19" s="3">
        <f>$C$4</f>
        <v>10</v>
      </c>
      <c r="E19" t="s">
        <v>3</v>
      </c>
      <c r="F19" t="s">
        <v>5</v>
      </c>
      <c r="G19">
        <f t="shared" si="0"/>
        <v>0.05</v>
      </c>
    </row>
    <row r="20" spans="2:7" ht="12.75">
      <c r="B20" s="1">
        <v>6</v>
      </c>
      <c r="C20" s="3">
        <f>$C$6+3*$C$2</f>
        <v>55.4</v>
      </c>
      <c r="D20" s="3">
        <f>$C$5+4*$C$2</f>
        <v>37.2</v>
      </c>
      <c r="E20" t="s">
        <v>3</v>
      </c>
      <c r="F20" t="s">
        <v>12</v>
      </c>
      <c r="G20">
        <f t="shared" si="0"/>
        <v>0.20608800000000002</v>
      </c>
    </row>
    <row r="21" spans="2:7" ht="12.75">
      <c r="B21" s="1">
        <v>7</v>
      </c>
      <c r="C21" s="3">
        <f>$C$4</f>
        <v>10</v>
      </c>
      <c r="D21" s="3">
        <f>$C$7-$C$2</f>
        <v>13.2</v>
      </c>
      <c r="E21" t="s">
        <v>3</v>
      </c>
      <c r="F21" t="s">
        <v>31</v>
      </c>
      <c r="G21">
        <f t="shared" si="0"/>
        <v>0.0132</v>
      </c>
    </row>
    <row r="22" spans="2:7" ht="12.75">
      <c r="B22" s="1">
        <v>7</v>
      </c>
      <c r="C22" s="3">
        <f>$C$4</f>
        <v>10</v>
      </c>
      <c r="D22" s="3">
        <f>$C$7-$C$2</f>
        <v>13.2</v>
      </c>
      <c r="E22" t="s">
        <v>3</v>
      </c>
      <c r="F22" t="s">
        <v>31</v>
      </c>
      <c r="G22">
        <f>C22*D22/100/100</f>
        <v>0.0132</v>
      </c>
    </row>
    <row r="23" spans="2:7" ht="12.75">
      <c r="B23" s="1">
        <v>8</v>
      </c>
      <c r="C23" s="3">
        <f>$C$5</f>
        <v>30</v>
      </c>
      <c r="D23" s="3">
        <f>$C$5</f>
        <v>30</v>
      </c>
      <c r="E23" t="s">
        <v>16</v>
      </c>
      <c r="F23" t="s">
        <v>16</v>
      </c>
      <c r="G23">
        <f t="shared" si="0"/>
        <v>0.09</v>
      </c>
    </row>
    <row r="24" spans="2:7" ht="12.75">
      <c r="B24" s="1">
        <v>9</v>
      </c>
      <c r="C24" s="3">
        <f>$C$5</f>
        <v>30</v>
      </c>
      <c r="D24" s="3">
        <f>$C$5</f>
        <v>30</v>
      </c>
      <c r="E24" t="s">
        <v>16</v>
      </c>
      <c r="F24" t="s">
        <v>16</v>
      </c>
      <c r="G24">
        <f t="shared" si="0"/>
        <v>0.09</v>
      </c>
    </row>
    <row r="25" spans="2:7" ht="12.75">
      <c r="B25" s="1">
        <v>10</v>
      </c>
      <c r="C25" s="3">
        <f>$C$8</f>
        <v>40</v>
      </c>
      <c r="D25" s="3">
        <f>$C$7</f>
        <v>15</v>
      </c>
      <c r="E25" t="s">
        <v>15</v>
      </c>
      <c r="F25" t="s">
        <v>5</v>
      </c>
      <c r="G25">
        <f t="shared" si="0"/>
        <v>0.06</v>
      </c>
    </row>
    <row r="26" spans="2:7" ht="12.75">
      <c r="B26" s="1">
        <v>11</v>
      </c>
      <c r="C26" s="3">
        <f>$C$8</f>
        <v>40</v>
      </c>
      <c r="D26" s="3">
        <f>$C$7</f>
        <v>15</v>
      </c>
      <c r="E26" t="s">
        <v>15</v>
      </c>
      <c r="F26" t="s">
        <v>5</v>
      </c>
      <c r="G26">
        <f t="shared" si="0"/>
        <v>0.06</v>
      </c>
    </row>
    <row r="27" spans="2:7" ht="12.75">
      <c r="B27" s="1">
        <v>12</v>
      </c>
      <c r="C27" s="3">
        <f>$C$5+2*$C$2</f>
        <v>33.6</v>
      </c>
      <c r="D27" s="3">
        <f>$C$7</f>
        <v>15</v>
      </c>
      <c r="E27" t="s">
        <v>15</v>
      </c>
      <c r="F27" t="s">
        <v>17</v>
      </c>
      <c r="G27">
        <f t="shared" si="0"/>
        <v>0.0504</v>
      </c>
    </row>
    <row r="28" spans="2:7" ht="12.75">
      <c r="B28" s="1">
        <v>13</v>
      </c>
      <c r="C28" s="3">
        <f>$C$5+2*$C$2</f>
        <v>33.6</v>
      </c>
      <c r="D28" s="3">
        <f>$C$7</f>
        <v>15</v>
      </c>
      <c r="E28" t="s">
        <v>15</v>
      </c>
      <c r="F28" t="s">
        <v>17</v>
      </c>
      <c r="G28">
        <f t="shared" si="0"/>
        <v>0.0504</v>
      </c>
    </row>
    <row r="29" spans="2:7" ht="12.75">
      <c r="B29" s="1">
        <v>14</v>
      </c>
      <c r="C29" s="3">
        <f>$C$5+2*$C$2</f>
        <v>33.6</v>
      </c>
      <c r="D29" s="3">
        <f>$C$9-2*$C$2</f>
        <v>16.4</v>
      </c>
      <c r="E29" t="s">
        <v>15</v>
      </c>
      <c r="F29" t="s">
        <v>28</v>
      </c>
      <c r="G29">
        <f t="shared" si="0"/>
        <v>0.055104</v>
      </c>
    </row>
    <row r="30" spans="2:7" ht="12.75">
      <c r="B30" s="1">
        <v>15</v>
      </c>
      <c r="C30" s="3">
        <f>$C$5+2*$C$2</f>
        <v>33.6</v>
      </c>
      <c r="D30" s="3">
        <f>$C$9</f>
        <v>20</v>
      </c>
      <c r="E30" t="s">
        <v>15</v>
      </c>
      <c r="F30" t="s">
        <v>32</v>
      </c>
      <c r="G30">
        <f t="shared" si="0"/>
        <v>0.0672</v>
      </c>
    </row>
    <row r="31" spans="2:7" ht="12.75">
      <c r="B31" s="1">
        <v>16</v>
      </c>
      <c r="C31" s="3">
        <f>$C$5</f>
        <v>30</v>
      </c>
      <c r="D31" s="3">
        <f>$C$8-$C$9</f>
        <v>20</v>
      </c>
      <c r="E31" t="s">
        <v>19</v>
      </c>
      <c r="F31" t="s">
        <v>14</v>
      </c>
      <c r="G31">
        <f t="shared" si="0"/>
        <v>0.06</v>
      </c>
    </row>
    <row r="32" spans="2:7" ht="12.75">
      <c r="B32" s="1">
        <v>17</v>
      </c>
      <c r="C32" s="3">
        <f>$C$10</f>
        <v>15</v>
      </c>
      <c r="D32" s="3">
        <f>$C$4</f>
        <v>10</v>
      </c>
      <c r="E32" t="s">
        <v>19</v>
      </c>
      <c r="F32" t="s">
        <v>21</v>
      </c>
      <c r="G32">
        <f t="shared" si="0"/>
        <v>0.015</v>
      </c>
    </row>
    <row r="33" spans="2:7" ht="12.75">
      <c r="B33" s="1">
        <v>18</v>
      </c>
      <c r="C33" s="3">
        <f>$C$10</f>
        <v>15</v>
      </c>
      <c r="D33" s="3">
        <f>$C$4</f>
        <v>10</v>
      </c>
      <c r="E33" t="s">
        <v>19</v>
      </c>
      <c r="F33" t="s">
        <v>22</v>
      </c>
      <c r="G33">
        <f t="shared" si="0"/>
        <v>0.015</v>
      </c>
    </row>
    <row r="34" spans="2:7" ht="12.75">
      <c r="B34" s="1">
        <v>19</v>
      </c>
      <c r="C34" s="3">
        <f>$C$9-2*$C$2</f>
        <v>16.4</v>
      </c>
      <c r="D34" s="3">
        <f>$C$4</f>
        <v>10</v>
      </c>
      <c r="E34" t="s">
        <v>19</v>
      </c>
      <c r="F34" t="s">
        <v>5</v>
      </c>
      <c r="G34">
        <f t="shared" si="0"/>
        <v>0.016399999999999998</v>
      </c>
    </row>
    <row r="35" spans="2:7" ht="12.75">
      <c r="B35" s="1">
        <v>20</v>
      </c>
      <c r="C35" s="3">
        <f>$C$9-2*$C$2</f>
        <v>16.4</v>
      </c>
      <c r="D35" s="3">
        <f>$C$4</f>
        <v>10</v>
      </c>
      <c r="E35" t="s">
        <v>19</v>
      </c>
      <c r="F35" t="s">
        <v>5</v>
      </c>
      <c r="G35">
        <f t="shared" si="0"/>
        <v>0.016399999999999998</v>
      </c>
    </row>
    <row r="36" spans="2:7" ht="12.75">
      <c r="B36" s="1">
        <v>21</v>
      </c>
      <c r="C36" s="3">
        <f>$C$9</f>
        <v>20</v>
      </c>
      <c r="D36" s="3">
        <f>$C$10</f>
        <v>15</v>
      </c>
      <c r="E36" t="s">
        <v>18</v>
      </c>
      <c r="F36" t="s">
        <v>14</v>
      </c>
      <c r="G36">
        <f t="shared" si="0"/>
        <v>0.03</v>
      </c>
    </row>
    <row r="37" spans="2:7" ht="12.75">
      <c r="B37" s="1">
        <v>22</v>
      </c>
      <c r="C37" s="3">
        <f>$C$4</f>
        <v>10</v>
      </c>
      <c r="D37" s="3">
        <f>$C$4</f>
        <v>10</v>
      </c>
      <c r="E37" t="s">
        <v>27</v>
      </c>
      <c r="F37" t="s">
        <v>27</v>
      </c>
      <c r="G37">
        <f t="shared" si="0"/>
        <v>0.01</v>
      </c>
    </row>
    <row r="38" spans="2:7" ht="12.75">
      <c r="B38" s="1">
        <v>23</v>
      </c>
      <c r="C38" s="3">
        <f aca="true" t="shared" si="1" ref="C38:D42">$C$4</f>
        <v>10</v>
      </c>
      <c r="D38" s="3">
        <f t="shared" si="1"/>
        <v>10</v>
      </c>
      <c r="E38" t="s">
        <v>27</v>
      </c>
      <c r="F38" t="s">
        <v>27</v>
      </c>
      <c r="G38">
        <f>C38*D38/100/100</f>
        <v>0.01</v>
      </c>
    </row>
    <row r="39" spans="2:7" ht="12.75">
      <c r="B39" s="1">
        <v>24</v>
      </c>
      <c r="C39" s="3">
        <f t="shared" si="1"/>
        <v>10</v>
      </c>
      <c r="D39" s="3">
        <f t="shared" si="1"/>
        <v>10</v>
      </c>
      <c r="E39" t="s">
        <v>27</v>
      </c>
      <c r="F39" t="s">
        <v>27</v>
      </c>
      <c r="G39">
        <f>C39*D39/100/100</f>
        <v>0.01</v>
      </c>
    </row>
    <row r="40" spans="2:7" ht="12.75">
      <c r="B40" s="1">
        <v>25</v>
      </c>
      <c r="C40" s="3">
        <f t="shared" si="1"/>
        <v>10</v>
      </c>
      <c r="D40" s="3">
        <f t="shared" si="1"/>
        <v>10</v>
      </c>
      <c r="E40" t="s">
        <v>27</v>
      </c>
      <c r="F40" t="s">
        <v>27</v>
      </c>
      <c r="G40">
        <f>C40*D40/100/100</f>
        <v>0.01</v>
      </c>
    </row>
    <row r="41" spans="2:7" ht="12.75">
      <c r="B41" s="1">
        <v>26</v>
      </c>
      <c r="C41" s="3">
        <f t="shared" si="1"/>
        <v>10</v>
      </c>
      <c r="D41" s="3">
        <f t="shared" si="1"/>
        <v>10</v>
      </c>
      <c r="E41" t="s">
        <v>27</v>
      </c>
      <c r="F41" t="s">
        <v>27</v>
      </c>
      <c r="G41">
        <f>C41*D41/100/100</f>
        <v>0.01</v>
      </c>
    </row>
    <row r="42" spans="2:7" ht="12.75">
      <c r="B42" s="1">
        <v>27</v>
      </c>
      <c r="C42" s="3">
        <f t="shared" si="1"/>
        <v>10</v>
      </c>
      <c r="D42" s="3">
        <f t="shared" si="1"/>
        <v>10</v>
      </c>
      <c r="E42" t="s">
        <v>27</v>
      </c>
      <c r="F42" t="s">
        <v>27</v>
      </c>
      <c r="G42">
        <f>C42*D42/100/100</f>
        <v>0.01</v>
      </c>
    </row>
    <row r="43" ht="12.75">
      <c r="B43" s="1"/>
    </row>
    <row r="44" ht="12.75">
      <c r="C44" t="s">
        <v>36</v>
      </c>
    </row>
    <row r="46" ht="12.75">
      <c r="C46" t="s">
        <v>29</v>
      </c>
    </row>
    <row r="47" ht="12.75">
      <c r="C47" t="s">
        <v>34</v>
      </c>
    </row>
    <row r="48" ht="12.75">
      <c r="C48" t="s">
        <v>37</v>
      </c>
    </row>
    <row r="49" ht="12.75">
      <c r="C49" t="s">
        <v>35</v>
      </c>
    </row>
  </sheetData>
  <printOptions/>
  <pageMargins left="0.42" right="0.59" top="1" bottom="1" header="0.5" footer="0.5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SP3SWJ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</dc:creator>
  <cp:keywords/>
  <dc:description/>
  <cp:lastModifiedBy>Ja</cp:lastModifiedBy>
  <cp:lastPrinted>2008-02-12T22:57:22Z</cp:lastPrinted>
  <dcterms:created xsi:type="dcterms:W3CDTF">2008-02-11T00:18:41Z</dcterms:created>
  <dcterms:modified xsi:type="dcterms:W3CDTF">2008-02-21T13:07:18Z</dcterms:modified>
  <cp:category/>
  <cp:version/>
  <cp:contentType/>
  <cp:contentStatus/>
</cp:coreProperties>
</file>